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B98512" reservationPassword="CDD8"/>
  <workbookPr defaultThemeVersion="124226"/>
  <bookViews>
    <workbookView xWindow="8400" yWindow="135" windowWidth="9315" windowHeight="7665"/>
  </bookViews>
  <sheets>
    <sheet name="VMA" sheetId="1" r:id="rId1"/>
  </sheets>
  <definedNames>
    <definedName name="_xlnm.Print_Area" localSheetId="0">VMA!$B$2:$Q$26</definedName>
  </definedNames>
  <calcPr calcId="125725"/>
</workbook>
</file>

<file path=xl/calcChain.xml><?xml version="1.0" encoding="utf-8"?>
<calcChain xmlns="http://schemas.openxmlformats.org/spreadsheetml/2006/main">
  <c r="C7" i="1"/>
  <c r="H7" s="1"/>
  <c r="C9"/>
  <c r="H9" s="1"/>
  <c r="C11"/>
  <c r="H11" s="1"/>
  <c r="C19"/>
  <c r="H19" s="1"/>
  <c r="C18"/>
  <c r="Q18" s="1"/>
  <c r="C17"/>
  <c r="H17" s="1"/>
  <c r="C16"/>
  <c r="Q16" s="1"/>
  <c r="C15"/>
  <c r="J15" s="1"/>
  <c r="C14"/>
  <c r="L14" s="1"/>
  <c r="C13"/>
  <c r="H13" s="1"/>
  <c r="C12"/>
  <c r="P12" s="1"/>
  <c r="C10"/>
  <c r="O10" s="1"/>
  <c r="C8"/>
  <c r="F8" s="1"/>
  <c r="C6"/>
  <c r="O6" s="1"/>
  <c r="C5"/>
  <c r="H5" s="1"/>
  <c r="M15"/>
  <c r="F17"/>
  <c r="I12"/>
  <c r="K8"/>
  <c r="M12"/>
  <c r="Q5"/>
  <c r="D5"/>
  <c r="E7"/>
  <c r="G18"/>
  <c r="I17"/>
  <c r="J8"/>
  <c r="K7"/>
  <c r="M7"/>
  <c r="N6"/>
  <c r="O16"/>
  <c r="P15"/>
  <c r="O8"/>
  <c r="M13"/>
  <c r="L10"/>
  <c r="K13"/>
  <c r="I7"/>
  <c r="G8"/>
  <c r="F12"/>
  <c r="E13"/>
  <c r="D14"/>
  <c r="Q8"/>
  <c r="P6"/>
  <c r="O11"/>
  <c r="N10"/>
  <c r="M10"/>
  <c r="L17"/>
  <c r="K18"/>
  <c r="I6"/>
  <c r="G7"/>
  <c r="F11"/>
  <c r="E12"/>
  <c r="D15"/>
  <c r="D16"/>
  <c r="P8"/>
  <c r="O7"/>
  <c r="N7"/>
  <c r="M6"/>
  <c r="L19"/>
  <c r="K5"/>
  <c r="I8"/>
  <c r="G9"/>
  <c r="F13"/>
  <c r="E14"/>
  <c r="D17"/>
  <c r="D9"/>
  <c r="E6"/>
  <c r="G17"/>
  <c r="I16"/>
  <c r="K12"/>
  <c r="L11"/>
  <c r="M16"/>
  <c r="N18"/>
  <c r="O19"/>
  <c r="P17"/>
  <c r="Q17"/>
  <c r="D8"/>
  <c r="D19"/>
  <c r="D11"/>
  <c r="D7"/>
  <c r="M26"/>
  <c r="E16"/>
  <c r="E8"/>
  <c r="F15"/>
  <c r="G19"/>
  <c r="G11"/>
  <c r="I18"/>
  <c r="I10"/>
  <c r="J17"/>
  <c r="J7"/>
  <c r="K14"/>
  <c r="K6"/>
  <c r="L13"/>
  <c r="M5"/>
  <c r="M18"/>
  <c r="N9"/>
  <c r="N14"/>
  <c r="O9"/>
  <c r="O12"/>
  <c r="P10"/>
  <c r="P14"/>
  <c r="Q12"/>
  <c r="Q19"/>
  <c r="F9"/>
  <c r="M25"/>
  <c r="D18"/>
  <c r="D10"/>
  <c r="E17"/>
  <c r="E9"/>
  <c r="F16"/>
  <c r="G5"/>
  <c r="G12"/>
  <c r="I19"/>
  <c r="I11"/>
  <c r="J18"/>
  <c r="J10"/>
  <c r="K17"/>
  <c r="K9"/>
  <c r="L16"/>
  <c r="L6"/>
  <c r="M19"/>
  <c r="N8"/>
  <c r="N19"/>
  <c r="O13"/>
  <c r="P9"/>
  <c r="P13"/>
  <c r="P11"/>
  <c r="O15"/>
  <c r="N13"/>
  <c r="N5"/>
  <c r="M9"/>
  <c r="L8"/>
  <c r="L18"/>
  <c r="K11"/>
  <c r="K19"/>
  <c r="J12"/>
  <c r="J5"/>
  <c r="I13"/>
  <c r="G6"/>
  <c r="G14"/>
  <c r="F10"/>
  <c r="F18"/>
  <c r="E11"/>
  <c r="D12"/>
  <c r="Q6"/>
  <c r="P16"/>
  <c r="O14"/>
  <c r="N11"/>
  <c r="M11"/>
  <c r="L15"/>
  <c r="K16"/>
  <c r="J19"/>
  <c r="I5"/>
  <c r="F6"/>
  <c r="E10"/>
  <c r="D13"/>
  <c r="H6" l="1"/>
  <c r="H8"/>
  <c r="H10"/>
  <c r="H12"/>
  <c r="H14"/>
  <c r="H16"/>
  <c r="H18"/>
  <c r="J16"/>
  <c r="J14"/>
  <c r="Q10"/>
  <c r="E15"/>
  <c r="E5"/>
  <c r="F19"/>
  <c r="G15"/>
  <c r="I14"/>
  <c r="J13"/>
  <c r="K10"/>
  <c r="L9"/>
  <c r="M14"/>
  <c r="N16"/>
  <c r="O17"/>
  <c r="P18"/>
  <c r="F7"/>
  <c r="D6"/>
  <c r="F5"/>
  <c r="G16"/>
  <c r="I15"/>
  <c r="J6"/>
  <c r="L5"/>
  <c r="M8"/>
  <c r="N12"/>
  <c r="O18"/>
  <c r="P7"/>
  <c r="N15"/>
  <c r="M17"/>
  <c r="L12"/>
  <c r="K15"/>
  <c r="I9"/>
  <c r="G10"/>
  <c r="F14"/>
  <c r="E19"/>
  <c r="Q14"/>
  <c r="O5"/>
  <c r="L7"/>
  <c r="J9"/>
  <c r="J11"/>
  <c r="M24" s="1"/>
  <c r="G13"/>
  <c r="E18"/>
  <c r="P5"/>
  <c r="Q13"/>
  <c r="Q15"/>
  <c r="N17"/>
  <c r="P19"/>
  <c r="Q11"/>
  <c r="Q9"/>
  <c r="Q7"/>
  <c r="H15"/>
</calcChain>
</file>

<file path=xl/sharedStrings.xml><?xml version="1.0" encoding="utf-8"?>
<sst xmlns="http://schemas.openxmlformats.org/spreadsheetml/2006/main" count="28" uniqueCount="27">
  <si>
    <t>V.M.A =</t>
  </si>
  <si>
    <t>km/h</t>
  </si>
  <si>
    <t>Echauffement et récup</t>
  </si>
  <si>
    <t>env 60%</t>
  </si>
  <si>
    <t>10' à 40' en continu</t>
  </si>
  <si>
    <t>Endurance pure</t>
  </si>
  <si>
    <t>60 à 75%</t>
  </si>
  <si>
    <t>45' à 2h en continu</t>
  </si>
  <si>
    <t>Endurance active</t>
  </si>
  <si>
    <t>75 à 85%</t>
  </si>
  <si>
    <t>fract. de 10' à 1h</t>
  </si>
  <si>
    <t>V.M.A. Longue</t>
  </si>
  <si>
    <t>85 à 95%</t>
  </si>
  <si>
    <t>fract. 2' à 10'</t>
  </si>
  <si>
    <t>ex : 4 x 1000m à 90% :</t>
  </si>
  <si>
    <t>V.M.A. Moyenne</t>
  </si>
  <si>
    <t>95 à 100%</t>
  </si>
  <si>
    <t>fract. 1' à 2'</t>
  </si>
  <si>
    <t>ex : 8 x 400m à 95% :</t>
  </si>
  <si>
    <t>V.M.A. Courte</t>
  </si>
  <si>
    <t>100 à 110%</t>
  </si>
  <si>
    <t>fract. 15" à 1'</t>
  </si>
  <si>
    <t>ex : 10 x 200m à 100% :</t>
  </si>
  <si>
    <t>Les temps correspondent aux allures conseillées pour l'entraînement</t>
  </si>
  <si>
    <t>Les temps correspondent aux performances réalisables en compétition</t>
  </si>
  <si>
    <t>donnée modifiable en fonction du coureur</t>
  </si>
  <si>
    <r>
      <t>%</t>
    </r>
    <r>
      <rPr>
        <b/>
        <sz val="10"/>
        <color indexed="10"/>
        <rFont val="Arial"/>
        <family val="2"/>
      </rPr>
      <t>VMA</t>
    </r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</si>
</sst>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9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" fontId="2" fillId="0" borderId="0" xfId="0" applyNumberFormat="1" applyFont="1"/>
    <xf numFmtId="4" fontId="4" fillId="0" borderId="0" xfId="0" applyNumberFormat="1" applyFont="1" applyBorder="1"/>
    <xf numFmtId="0" fontId="3" fillId="3" borderId="0" xfId="0" applyFont="1" applyFill="1"/>
    <xf numFmtId="4" fontId="3" fillId="3" borderId="0" xfId="0" applyNumberFormat="1" applyFont="1" applyFill="1"/>
    <xf numFmtId="0" fontId="3" fillId="4" borderId="0" xfId="0" applyFont="1" applyFill="1"/>
    <xf numFmtId="4" fontId="3" fillId="4" borderId="0" xfId="0" applyNumberFormat="1" applyFont="1" applyFill="1"/>
    <xf numFmtId="4" fontId="7" fillId="2" borderId="4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4" fontId="3" fillId="0" borderId="13" xfId="0" applyNumberFormat="1" applyFont="1" applyBorder="1" applyAlignment="1" applyProtection="1">
      <alignment horizontal="center" vertical="center"/>
    </xf>
    <xf numFmtId="4" fontId="3" fillId="0" borderId="14" xfId="0" applyNumberFormat="1" applyFont="1" applyBorder="1" applyAlignment="1" applyProtection="1">
      <alignment horizontal="center" vertical="center"/>
    </xf>
    <xf numFmtId="4" fontId="3" fillId="0" borderId="15" xfId="0" applyNumberFormat="1" applyFont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5" fillId="5" borderId="26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>
      <selection activeCell="T4" sqref="T4"/>
    </sheetView>
  </sheetViews>
  <sheetFormatPr baseColWidth="10" defaultRowHeight="11.25"/>
  <cols>
    <col min="1" max="1" width="1.140625" style="1" customWidth="1"/>
    <col min="2" max="2" width="7" style="1" customWidth="1"/>
    <col min="3" max="4" width="9.5703125" style="2" customWidth="1"/>
    <col min="5" max="17" width="9.5703125" style="1" customWidth="1"/>
    <col min="18" max="18" width="0.85546875" style="1" customWidth="1"/>
    <col min="19" max="16384" width="11.42578125" style="1"/>
  </cols>
  <sheetData>
    <row r="1" spans="2:18" ht="12" thickBot="1"/>
    <row r="2" spans="2:18" ht="17.25" thickTop="1" thickBot="1">
      <c r="C2" s="3"/>
      <c r="D2" s="4"/>
      <c r="I2" s="5" t="s">
        <v>0</v>
      </c>
      <c r="J2" s="39">
        <v>12</v>
      </c>
      <c r="K2" s="6" t="s">
        <v>1</v>
      </c>
      <c r="L2" s="50" t="s">
        <v>25</v>
      </c>
      <c r="M2" s="51"/>
      <c r="N2" s="51"/>
      <c r="O2" s="51"/>
      <c r="P2" s="52"/>
    </row>
    <row r="3" spans="2:18" ht="15" customHeight="1" thickTop="1" thickBot="1"/>
    <row r="4" spans="2:18" ht="20.100000000000001" customHeight="1" thickBot="1">
      <c r="B4" s="28" t="s">
        <v>26</v>
      </c>
      <c r="C4" s="20" t="s">
        <v>1</v>
      </c>
      <c r="D4" s="21">
        <v>200</v>
      </c>
      <c r="E4" s="22">
        <v>300</v>
      </c>
      <c r="F4" s="22">
        <v>400</v>
      </c>
      <c r="G4" s="22">
        <v>500</v>
      </c>
      <c r="H4" s="22">
        <v>600</v>
      </c>
      <c r="I4" s="22">
        <v>800</v>
      </c>
      <c r="J4" s="22">
        <v>1000</v>
      </c>
      <c r="K4" s="22">
        <v>2000</v>
      </c>
      <c r="L4" s="22">
        <v>3000</v>
      </c>
      <c r="M4" s="22">
        <v>5000</v>
      </c>
      <c r="N4" s="22">
        <v>10000</v>
      </c>
      <c r="O4" s="22">
        <v>20000</v>
      </c>
      <c r="P4" s="22">
        <v>21100</v>
      </c>
      <c r="Q4" s="43">
        <v>42195</v>
      </c>
      <c r="R4" s="7"/>
    </row>
    <row r="5" spans="2:18" ht="20.100000000000001" customHeight="1">
      <c r="B5" s="29">
        <v>105</v>
      </c>
      <c r="C5" s="32">
        <f t="shared" ref="C5:C19" si="0">$J$2*B5/100</f>
        <v>12.6</v>
      </c>
      <c r="D5" s="35" t="str">
        <f t="shared" ref="D5:N5" si="1">TEXT(INT(3600/$C5/1000*D$4/60),"@")  &amp; "' " &amp; TEXT(INT(MOD(3600/$C5/1000*D$4,60)),"@") &amp; "s"</f>
        <v>0' 57s</v>
      </c>
      <c r="E5" s="23" t="str">
        <f t="shared" si="1"/>
        <v>1' 25s</v>
      </c>
      <c r="F5" s="23" t="str">
        <f t="shared" si="1"/>
        <v>1' 54s</v>
      </c>
      <c r="G5" s="23" t="str">
        <f t="shared" si="1"/>
        <v>2' 22s</v>
      </c>
      <c r="H5" s="23" t="str">
        <f t="shared" si="1"/>
        <v>2' 51s</v>
      </c>
      <c r="I5" s="23" t="str">
        <f t="shared" si="1"/>
        <v>3' 48s</v>
      </c>
      <c r="J5" s="23" t="str">
        <f t="shared" si="1"/>
        <v>4' 45s</v>
      </c>
      <c r="K5" s="23" t="str">
        <f t="shared" si="1"/>
        <v>9' 31s</v>
      </c>
      <c r="L5" s="23" t="str">
        <f t="shared" si="1"/>
        <v>14' 17s</v>
      </c>
      <c r="M5" s="23" t="str">
        <f t="shared" si="1"/>
        <v>23' 48s</v>
      </c>
      <c r="N5" s="23" t="str">
        <f t="shared" si="1"/>
        <v>47' 37s</v>
      </c>
      <c r="O5" s="23" t="str">
        <f t="shared" ref="O5:Q15" si="2">TEXT(INT(3600/$C5/1000*O$4/3600),"@")  &amp; "h " &amp; TEXT(INT(MOD(3600/$C5/1000*O$4,3600)/60),"@")  &amp; "' " &amp; TEXT(INT(MOD(MOD(3600/$C5/1000*O$4,3600),60)),"@") &amp; "s"</f>
        <v>1h 35' 14s</v>
      </c>
      <c r="P5" s="23" t="str">
        <f t="shared" si="2"/>
        <v>1h 40' 28s</v>
      </c>
      <c r="Q5" s="45" t="str">
        <f t="shared" si="2"/>
        <v>3h 20' 55s</v>
      </c>
      <c r="R5" s="8"/>
    </row>
    <row r="6" spans="2:18" ht="20.100000000000001" customHeight="1">
      <c r="B6" s="30">
        <v>102.5</v>
      </c>
      <c r="C6" s="33">
        <f t="shared" si="0"/>
        <v>12.3</v>
      </c>
      <c r="D6" s="36" t="str">
        <f t="shared" ref="D6:H19" si="3">TEXT(INT(3600/$C6/1000*D$4/60),"@")  &amp; "' " &amp; TEXT(INT(MOD(3600/$C6/1000*D$4,60)),"@") &amp; "s"</f>
        <v>0' 58s</v>
      </c>
      <c r="E6" s="24" t="str">
        <f t="shared" si="3"/>
        <v>1' 27s</v>
      </c>
      <c r="F6" s="25" t="str">
        <f t="shared" si="3"/>
        <v>1' 57s</v>
      </c>
      <c r="G6" s="25" t="str">
        <f t="shared" si="3"/>
        <v>2' 26s</v>
      </c>
      <c r="H6" s="25" t="str">
        <f t="shared" si="3"/>
        <v>2' 55s</v>
      </c>
      <c r="I6" s="25" t="str">
        <f t="shared" ref="I6:N13" si="4">TEXT(INT(3600/$C6/1000*I$4/60),"@")  &amp; "' " &amp; TEXT(INT(MOD(3600/$C6/1000*I$4,60)),"@") &amp; "s"</f>
        <v>3' 54s</v>
      </c>
      <c r="J6" s="25" t="str">
        <f t="shared" si="4"/>
        <v>4' 52s</v>
      </c>
      <c r="K6" s="25" t="str">
        <f t="shared" si="4"/>
        <v>9' 45s</v>
      </c>
      <c r="L6" s="25" t="str">
        <f t="shared" si="4"/>
        <v>14' 38s</v>
      </c>
      <c r="M6" s="25" t="str">
        <f t="shared" si="4"/>
        <v>24' 23s</v>
      </c>
      <c r="N6" s="25" t="str">
        <f t="shared" si="4"/>
        <v>48' 46s</v>
      </c>
      <c r="O6" s="25" t="str">
        <f t="shared" si="2"/>
        <v>1h 37' 33s</v>
      </c>
      <c r="P6" s="25" t="str">
        <f t="shared" si="2"/>
        <v>1h 42' 55s</v>
      </c>
      <c r="Q6" s="44" t="str">
        <f t="shared" si="2"/>
        <v>3h 25' 49s</v>
      </c>
      <c r="R6" s="8"/>
    </row>
    <row r="7" spans="2:18" ht="20.100000000000001" customHeight="1">
      <c r="B7" s="30">
        <v>100</v>
      </c>
      <c r="C7" s="33">
        <f t="shared" si="0"/>
        <v>12</v>
      </c>
      <c r="D7" s="36" t="str">
        <f t="shared" si="3"/>
        <v>1' 0s</v>
      </c>
      <c r="E7" s="24" t="str">
        <f t="shared" si="3"/>
        <v>1' 30s</v>
      </c>
      <c r="F7" s="24" t="str">
        <f t="shared" si="3"/>
        <v>2' 0s</v>
      </c>
      <c r="G7" s="25" t="str">
        <f t="shared" si="3"/>
        <v>2' 30s</v>
      </c>
      <c r="H7" s="25" t="str">
        <f t="shared" si="3"/>
        <v>3' 0s</v>
      </c>
      <c r="I7" s="25" t="str">
        <f t="shared" si="4"/>
        <v>4' 0s</v>
      </c>
      <c r="J7" s="25" t="str">
        <f t="shared" si="4"/>
        <v>5' 0s</v>
      </c>
      <c r="K7" s="25" t="str">
        <f t="shared" si="4"/>
        <v>10' 0s</v>
      </c>
      <c r="L7" s="25" t="str">
        <f t="shared" si="4"/>
        <v>15' 0s</v>
      </c>
      <c r="M7" s="25" t="str">
        <f t="shared" si="4"/>
        <v>25' 0s</v>
      </c>
      <c r="N7" s="25" t="str">
        <f t="shared" si="4"/>
        <v>50' 0s</v>
      </c>
      <c r="O7" s="25" t="str">
        <f t="shared" si="2"/>
        <v>1h 40' 0s</v>
      </c>
      <c r="P7" s="25" t="str">
        <f t="shared" si="2"/>
        <v>1h 45' 30s</v>
      </c>
      <c r="Q7" s="44" t="str">
        <f t="shared" si="2"/>
        <v>3h 30' 58s</v>
      </c>
      <c r="R7" s="8"/>
    </row>
    <row r="8" spans="2:18" ht="20.100000000000001" customHeight="1">
      <c r="B8" s="30">
        <v>97.5</v>
      </c>
      <c r="C8" s="33">
        <f t="shared" si="0"/>
        <v>11.7</v>
      </c>
      <c r="D8" s="37" t="str">
        <f t="shared" si="3"/>
        <v>1' 1s</v>
      </c>
      <c r="E8" s="24" t="str">
        <f t="shared" si="3"/>
        <v>1' 32s</v>
      </c>
      <c r="F8" s="24" t="str">
        <f t="shared" si="3"/>
        <v>2' 3s</v>
      </c>
      <c r="G8" s="24" t="str">
        <f t="shared" si="3"/>
        <v>2' 33s</v>
      </c>
      <c r="H8" s="24" t="str">
        <f t="shared" si="3"/>
        <v>3' 4s</v>
      </c>
      <c r="I8" s="24" t="str">
        <f t="shared" si="4"/>
        <v>4' 6s</v>
      </c>
      <c r="J8" s="25" t="str">
        <f t="shared" si="4"/>
        <v>5' 7s</v>
      </c>
      <c r="K8" s="25" t="str">
        <f t="shared" si="4"/>
        <v>10' 15s</v>
      </c>
      <c r="L8" s="25" t="str">
        <f t="shared" si="4"/>
        <v>15' 23s</v>
      </c>
      <c r="M8" s="40" t="str">
        <f t="shared" si="4"/>
        <v>25' 38s</v>
      </c>
      <c r="N8" s="25" t="str">
        <f t="shared" si="4"/>
        <v>51' 16s</v>
      </c>
      <c r="O8" s="25" t="str">
        <f t="shared" si="2"/>
        <v>1h 42' 33s</v>
      </c>
      <c r="P8" s="25" t="str">
        <f t="shared" si="2"/>
        <v>1h 48' 12s</v>
      </c>
      <c r="Q8" s="44" t="str">
        <f t="shared" si="2"/>
        <v>3h 36' 23s</v>
      </c>
      <c r="R8" s="8"/>
    </row>
    <row r="9" spans="2:18" ht="20.100000000000001" customHeight="1">
      <c r="B9" s="30">
        <v>95</v>
      </c>
      <c r="C9" s="33">
        <f t="shared" si="0"/>
        <v>11.4</v>
      </c>
      <c r="D9" s="37" t="str">
        <f t="shared" si="3"/>
        <v>1' 3s</v>
      </c>
      <c r="E9" s="24" t="str">
        <f t="shared" si="3"/>
        <v>1' 34s</v>
      </c>
      <c r="F9" s="24" t="str">
        <f t="shared" si="3"/>
        <v>2' 6s</v>
      </c>
      <c r="G9" s="24" t="str">
        <f t="shared" si="3"/>
        <v>2' 37s</v>
      </c>
      <c r="H9" s="24" t="str">
        <f t="shared" si="3"/>
        <v>3' 9s</v>
      </c>
      <c r="I9" s="24" t="str">
        <f t="shared" si="4"/>
        <v>4' 12s</v>
      </c>
      <c r="J9" s="24" t="str">
        <f t="shared" si="4"/>
        <v>5' 15s</v>
      </c>
      <c r="K9" s="25" t="str">
        <f t="shared" si="4"/>
        <v>10' 31s</v>
      </c>
      <c r="L9" s="25" t="str">
        <f t="shared" si="4"/>
        <v>15' 47s</v>
      </c>
      <c r="M9" s="40" t="str">
        <f t="shared" si="4"/>
        <v>26' 18s</v>
      </c>
      <c r="N9" s="25" t="str">
        <f t="shared" si="4"/>
        <v>52' 37s</v>
      </c>
      <c r="O9" s="25" t="str">
        <f t="shared" si="2"/>
        <v>1h 45' 15s</v>
      </c>
      <c r="P9" s="25" t="str">
        <f t="shared" si="2"/>
        <v>1h 51' 3s</v>
      </c>
      <c r="Q9" s="44" t="str">
        <f t="shared" si="2"/>
        <v>3h 42' 4s</v>
      </c>
      <c r="R9" s="8"/>
    </row>
    <row r="10" spans="2:18" ht="20.100000000000001" customHeight="1">
      <c r="B10" s="30">
        <v>92.5</v>
      </c>
      <c r="C10" s="33">
        <f t="shared" si="0"/>
        <v>11.1</v>
      </c>
      <c r="D10" s="37" t="str">
        <f t="shared" si="3"/>
        <v>1' 4s</v>
      </c>
      <c r="E10" s="25" t="str">
        <f t="shared" si="3"/>
        <v>1' 37s</v>
      </c>
      <c r="F10" s="25" t="str">
        <f t="shared" si="3"/>
        <v>2' 9s</v>
      </c>
      <c r="G10" s="24" t="str">
        <f t="shared" si="3"/>
        <v>2' 42s</v>
      </c>
      <c r="H10" s="24" t="str">
        <f t="shared" si="3"/>
        <v>3' 14s</v>
      </c>
      <c r="I10" s="24" t="str">
        <f t="shared" si="4"/>
        <v>4' 19s</v>
      </c>
      <c r="J10" s="24" t="str">
        <f t="shared" si="4"/>
        <v>5' 24s</v>
      </c>
      <c r="K10" s="26" t="str">
        <f t="shared" si="4"/>
        <v>10' 48s</v>
      </c>
      <c r="L10" s="25" t="str">
        <f t="shared" si="4"/>
        <v>16' 12s</v>
      </c>
      <c r="M10" s="40" t="str">
        <f t="shared" si="4"/>
        <v>27' 1s</v>
      </c>
      <c r="N10" s="40" t="str">
        <f t="shared" si="4"/>
        <v>54' 3s</v>
      </c>
      <c r="O10" s="25" t="str">
        <f t="shared" si="2"/>
        <v>1h 48' 6s</v>
      </c>
      <c r="P10" s="25" t="str">
        <f t="shared" si="2"/>
        <v>1h 54' 3s</v>
      </c>
      <c r="Q10" s="44" t="str">
        <f t="shared" si="2"/>
        <v>3h 48' 4s</v>
      </c>
      <c r="R10" s="8"/>
    </row>
    <row r="11" spans="2:18" ht="20.100000000000001" customHeight="1">
      <c r="B11" s="30">
        <v>90</v>
      </c>
      <c r="C11" s="33">
        <f t="shared" si="0"/>
        <v>10.8</v>
      </c>
      <c r="D11" s="37" t="str">
        <f t="shared" si="3"/>
        <v>1' 6s</v>
      </c>
      <c r="E11" s="25" t="str">
        <f t="shared" si="3"/>
        <v>1' 40s</v>
      </c>
      <c r="F11" s="25" t="str">
        <f t="shared" si="3"/>
        <v>2' 13s</v>
      </c>
      <c r="G11" s="25" t="str">
        <f t="shared" si="3"/>
        <v>2' 46s</v>
      </c>
      <c r="H11" s="25" t="str">
        <f t="shared" si="3"/>
        <v>3' 20s</v>
      </c>
      <c r="I11" s="25" t="str">
        <f t="shared" si="4"/>
        <v>4' 26s</v>
      </c>
      <c r="J11" s="24" t="str">
        <f t="shared" si="4"/>
        <v>5' 33s</v>
      </c>
      <c r="K11" s="26" t="str">
        <f t="shared" si="4"/>
        <v>11' 6s</v>
      </c>
      <c r="L11" s="26" t="str">
        <f t="shared" si="4"/>
        <v>16' 40s</v>
      </c>
      <c r="M11" s="41" t="str">
        <f t="shared" si="4"/>
        <v>27' 46s</v>
      </c>
      <c r="N11" s="40" t="str">
        <f t="shared" si="4"/>
        <v>55' 33s</v>
      </c>
      <c r="O11" s="40" t="str">
        <f t="shared" si="2"/>
        <v>1h 51' 6s</v>
      </c>
      <c r="P11" s="25" t="str">
        <f t="shared" si="2"/>
        <v>1h 57' 13s</v>
      </c>
      <c r="Q11" s="44" t="str">
        <f t="shared" si="2"/>
        <v>3h 54' 25s</v>
      </c>
      <c r="R11" s="8"/>
    </row>
    <row r="12" spans="2:18" ht="20.100000000000001" customHeight="1">
      <c r="B12" s="30">
        <v>87.5</v>
      </c>
      <c r="C12" s="33">
        <f t="shared" si="0"/>
        <v>10.5</v>
      </c>
      <c r="D12" s="37" t="str">
        <f t="shared" si="3"/>
        <v>1' 8s</v>
      </c>
      <c r="E12" s="25" t="str">
        <f t="shared" si="3"/>
        <v>1' 42s</v>
      </c>
      <c r="F12" s="25" t="str">
        <f t="shared" si="3"/>
        <v>2' 17s</v>
      </c>
      <c r="G12" s="25" t="str">
        <f t="shared" si="3"/>
        <v>2' 51s</v>
      </c>
      <c r="H12" s="25" t="str">
        <f t="shared" si="3"/>
        <v>3' 25s</v>
      </c>
      <c r="I12" s="25" t="str">
        <f t="shared" si="4"/>
        <v>4' 34s</v>
      </c>
      <c r="J12" s="25" t="str">
        <f t="shared" si="4"/>
        <v>5' 42s</v>
      </c>
      <c r="K12" s="26" t="str">
        <f t="shared" si="4"/>
        <v>11' 25s</v>
      </c>
      <c r="L12" s="26" t="str">
        <f t="shared" si="4"/>
        <v>17' 8s</v>
      </c>
      <c r="M12" s="41" t="str">
        <f t="shared" si="4"/>
        <v>28' 34s</v>
      </c>
      <c r="N12" s="40" t="str">
        <f t="shared" si="4"/>
        <v>57' 8s</v>
      </c>
      <c r="O12" s="40" t="str">
        <f t="shared" si="2"/>
        <v>1h 54' 17s</v>
      </c>
      <c r="P12" s="48" t="str">
        <f t="shared" si="2"/>
        <v>2h 0' 34s</v>
      </c>
      <c r="Q12" s="49" t="str">
        <f t="shared" si="2"/>
        <v>4h 1' 6s</v>
      </c>
      <c r="R12" s="8"/>
    </row>
    <row r="13" spans="2:18" ht="20.100000000000001" customHeight="1">
      <c r="B13" s="30">
        <v>85</v>
      </c>
      <c r="C13" s="33">
        <f t="shared" si="0"/>
        <v>10.199999999999999</v>
      </c>
      <c r="D13" s="37" t="str">
        <f t="shared" si="3"/>
        <v>1' 10s</v>
      </c>
      <c r="E13" s="25" t="str">
        <f t="shared" si="3"/>
        <v>1' 45s</v>
      </c>
      <c r="F13" s="25" t="str">
        <f t="shared" si="3"/>
        <v>2' 21s</v>
      </c>
      <c r="G13" s="25" t="str">
        <f t="shared" si="3"/>
        <v>2' 56s</v>
      </c>
      <c r="H13" s="25" t="str">
        <f t="shared" si="3"/>
        <v>3' 31s</v>
      </c>
      <c r="I13" s="25" t="str">
        <f t="shared" si="4"/>
        <v>4' 42s</v>
      </c>
      <c r="J13" s="25" t="str">
        <f t="shared" si="4"/>
        <v>5' 52s</v>
      </c>
      <c r="K13" s="25" t="str">
        <f t="shared" si="4"/>
        <v>11' 45s</v>
      </c>
      <c r="L13" s="26" t="str">
        <f t="shared" si="4"/>
        <v>17' 38s</v>
      </c>
      <c r="M13" s="41" t="str">
        <f t="shared" si="4"/>
        <v>29' 24s</v>
      </c>
      <c r="N13" s="25" t="str">
        <f t="shared" si="4"/>
        <v>58' 49s</v>
      </c>
      <c r="O13" s="40" t="str">
        <f t="shared" si="2"/>
        <v>1h 57' 38s</v>
      </c>
      <c r="P13" s="48" t="str">
        <f t="shared" si="2"/>
        <v>2h 4' 7s</v>
      </c>
      <c r="Q13" s="49" t="str">
        <f t="shared" si="2"/>
        <v>4h 8' 12s</v>
      </c>
      <c r="R13" s="8"/>
    </row>
    <row r="14" spans="2:18" ht="20.100000000000001" customHeight="1">
      <c r="B14" s="30">
        <v>82.5</v>
      </c>
      <c r="C14" s="33">
        <f t="shared" si="0"/>
        <v>9.9</v>
      </c>
      <c r="D14" s="37" t="str">
        <f t="shared" si="3"/>
        <v>1' 12s</v>
      </c>
      <c r="E14" s="25" t="str">
        <f t="shared" si="3"/>
        <v>1' 49s</v>
      </c>
      <c r="F14" s="25" t="str">
        <f t="shared" si="3"/>
        <v>2' 25s</v>
      </c>
      <c r="G14" s="25" t="str">
        <f t="shared" si="3"/>
        <v>3' 1s</v>
      </c>
      <c r="H14" s="25" t="str">
        <f t="shared" si="3"/>
        <v>3' 38s</v>
      </c>
      <c r="I14" s="25" t="str">
        <f t="shared" ref="I14:M19" si="5">TEXT(INT(3600/$C14/1000*I$4/60),"@")  &amp; "' " &amp; TEXT(INT(MOD(3600/$C14/1000*I$4,60)),"@") &amp; "s"</f>
        <v>4' 50s</v>
      </c>
      <c r="J14" s="25" t="str">
        <f t="shared" si="5"/>
        <v>6' 3s</v>
      </c>
      <c r="K14" s="25" t="str">
        <f t="shared" si="5"/>
        <v>12' 7s</v>
      </c>
      <c r="L14" s="26" t="str">
        <f t="shared" si="5"/>
        <v>18' 10s</v>
      </c>
      <c r="M14" s="41" t="str">
        <f t="shared" si="5"/>
        <v>30' 18s</v>
      </c>
      <c r="N14" s="25" t="str">
        <f t="shared" ref="N14:N19" si="6">TEXT(INT(3600/$C14/1000*N$4/3600),"@")  &amp; "h " &amp; TEXT(INT(MOD(3600/$C14/1000*N$4,3600)/60),"@")  &amp; "' " &amp; TEXT(INT(MOD(MOD(3600/$C14/1000*N$4,3600),60)),"@") &amp; "s"</f>
        <v>1h 0' 36s</v>
      </c>
      <c r="O14" s="40" t="str">
        <f t="shared" si="2"/>
        <v>2h 1' 12s</v>
      </c>
      <c r="P14" s="48" t="str">
        <f t="shared" si="2"/>
        <v>2h 7' 52s</v>
      </c>
      <c r="Q14" s="49" t="str">
        <f t="shared" si="2"/>
        <v>4h 15' 43s</v>
      </c>
      <c r="R14" s="8"/>
    </row>
    <row r="15" spans="2:18" ht="20.100000000000001" customHeight="1">
      <c r="B15" s="30">
        <v>80</v>
      </c>
      <c r="C15" s="33">
        <f t="shared" si="0"/>
        <v>9.6</v>
      </c>
      <c r="D15" s="37" t="str">
        <f t="shared" si="3"/>
        <v>1' 15s</v>
      </c>
      <c r="E15" s="25" t="str">
        <f t="shared" si="3"/>
        <v>1' 52s</v>
      </c>
      <c r="F15" s="25" t="str">
        <f t="shared" si="3"/>
        <v>2' 30s</v>
      </c>
      <c r="G15" s="25" t="str">
        <f t="shared" si="3"/>
        <v>3' 7s</v>
      </c>
      <c r="H15" s="25" t="str">
        <f t="shared" si="3"/>
        <v>3' 45s</v>
      </c>
      <c r="I15" s="25" t="str">
        <f t="shared" si="5"/>
        <v>5' 0s</v>
      </c>
      <c r="J15" s="25" t="str">
        <f t="shared" si="5"/>
        <v>6' 15s</v>
      </c>
      <c r="K15" s="25" t="str">
        <f t="shared" si="5"/>
        <v>12' 30s</v>
      </c>
      <c r="L15" s="25" t="str">
        <f t="shared" si="5"/>
        <v>18' 45s</v>
      </c>
      <c r="M15" s="41" t="str">
        <f t="shared" si="5"/>
        <v>31' 15s</v>
      </c>
      <c r="N15" s="25" t="str">
        <f t="shared" si="6"/>
        <v>1h 2' 30s</v>
      </c>
      <c r="O15" s="40" t="str">
        <f t="shared" si="2"/>
        <v>2h 5' 0s</v>
      </c>
      <c r="P15" s="48" t="str">
        <f t="shared" si="2"/>
        <v>2h 11' 52s</v>
      </c>
      <c r="Q15" s="49" t="str">
        <f t="shared" si="2"/>
        <v>4h 23' 43s</v>
      </c>
      <c r="R15" s="8"/>
    </row>
    <row r="16" spans="2:18" ht="20.100000000000001" customHeight="1">
      <c r="B16" s="30">
        <v>77.75</v>
      </c>
      <c r="C16" s="33">
        <f t="shared" si="0"/>
        <v>9.33</v>
      </c>
      <c r="D16" s="37" t="str">
        <f t="shared" si="3"/>
        <v>1' 17s</v>
      </c>
      <c r="E16" s="25" t="str">
        <f t="shared" si="3"/>
        <v>1' 55s</v>
      </c>
      <c r="F16" s="25" t="str">
        <f t="shared" si="3"/>
        <v>2' 34s</v>
      </c>
      <c r="G16" s="25" t="str">
        <f t="shared" si="3"/>
        <v>3' 12s</v>
      </c>
      <c r="H16" s="25" t="str">
        <f t="shared" si="3"/>
        <v>3' 51s</v>
      </c>
      <c r="I16" s="25" t="str">
        <f t="shared" si="5"/>
        <v>5' 8s</v>
      </c>
      <c r="J16" s="25" t="str">
        <f t="shared" si="5"/>
        <v>6' 25s</v>
      </c>
      <c r="K16" s="25" t="str">
        <f t="shared" si="5"/>
        <v>12' 51s</v>
      </c>
      <c r="L16" s="25" t="str">
        <f t="shared" si="5"/>
        <v>19' 17s</v>
      </c>
      <c r="M16" s="41" t="str">
        <f t="shared" si="5"/>
        <v>32' 9s</v>
      </c>
      <c r="N16" s="25" t="str">
        <f t="shared" si="6"/>
        <v>1h 4' 18s</v>
      </c>
      <c r="O16" s="42" t="str">
        <f>TEXT(INT(3600/$C16/1000*O$4/3600),"@")  &amp; "h " &amp; TEXT(INT(MOD(3600/$C16/1000*O$4,3600)/60),"@")  &amp; "'" &amp; TEXT(INT(MOD(MOD(3600/$C16/1000*O$4,3600),60)),"@") &amp; "s"</f>
        <v>2h 8'37s</v>
      </c>
      <c r="P16" s="40" t="str">
        <f t="shared" ref="P16:Q19" si="7">TEXT(INT(3600/$C16/1000*P$4/3600),"@")  &amp; "h " &amp; TEXT(INT(MOD(3600/$C16/1000*P$4,3600)/60),"@")  &amp; "' " &amp; TEXT(INT(MOD(MOD(3600/$C16/1000*P$4,3600),60)),"@") &amp; "s"</f>
        <v>2h 15' 41s</v>
      </c>
      <c r="Q16" s="46" t="str">
        <f t="shared" si="7"/>
        <v>4h 31' 21s</v>
      </c>
      <c r="R16" s="8"/>
    </row>
    <row r="17" spans="1:19" ht="20.100000000000001" customHeight="1">
      <c r="B17" s="30">
        <v>75</v>
      </c>
      <c r="C17" s="33">
        <f t="shared" si="0"/>
        <v>9</v>
      </c>
      <c r="D17" s="37" t="str">
        <f t="shared" si="3"/>
        <v>1' 20s</v>
      </c>
      <c r="E17" s="25" t="str">
        <f t="shared" si="3"/>
        <v>2' 0s</v>
      </c>
      <c r="F17" s="25" t="str">
        <f t="shared" si="3"/>
        <v>2' 40s</v>
      </c>
      <c r="G17" s="25" t="str">
        <f t="shared" si="3"/>
        <v>3' 20s</v>
      </c>
      <c r="H17" s="25" t="str">
        <f t="shared" si="3"/>
        <v>4' 0s</v>
      </c>
      <c r="I17" s="25" t="str">
        <f t="shared" si="5"/>
        <v>5' 20s</v>
      </c>
      <c r="J17" s="25" t="str">
        <f t="shared" si="5"/>
        <v>6' 40s</v>
      </c>
      <c r="K17" s="25" t="str">
        <f t="shared" si="5"/>
        <v>13' 20s</v>
      </c>
      <c r="L17" s="25" t="str">
        <f t="shared" si="5"/>
        <v>20' 0s</v>
      </c>
      <c r="M17" s="25" t="str">
        <f t="shared" si="5"/>
        <v>33' 20s</v>
      </c>
      <c r="N17" s="25" t="str">
        <f t="shared" si="6"/>
        <v>1h 6' 40s</v>
      </c>
      <c r="O17" s="25" t="str">
        <f>TEXT(INT(3600/$C17/1000*O$4/3600),"@")  &amp; "h " &amp; TEXT(INT(MOD(3600/$C17/1000*O$4,3600)/60),"@")  &amp; "'" &amp; TEXT(INT(MOD(MOD(3600/$C17/1000*O$4,3600),60)),"@") &amp; "s"</f>
        <v>2h 13'20s</v>
      </c>
      <c r="P17" s="25" t="str">
        <f t="shared" si="7"/>
        <v>2h 20' 40s</v>
      </c>
      <c r="Q17" s="46" t="str">
        <f t="shared" si="7"/>
        <v>4h 41' 18s</v>
      </c>
      <c r="R17" s="8"/>
    </row>
    <row r="18" spans="1:19" ht="20.100000000000001" customHeight="1">
      <c r="B18" s="30">
        <v>70</v>
      </c>
      <c r="C18" s="33">
        <f t="shared" si="0"/>
        <v>8.4</v>
      </c>
      <c r="D18" s="37" t="str">
        <f t="shared" si="3"/>
        <v>1' 25s</v>
      </c>
      <c r="E18" s="25" t="str">
        <f t="shared" si="3"/>
        <v>2' 8s</v>
      </c>
      <c r="F18" s="25" t="str">
        <f t="shared" si="3"/>
        <v>2' 51s</v>
      </c>
      <c r="G18" s="25" t="str">
        <f t="shared" si="3"/>
        <v>3' 34s</v>
      </c>
      <c r="H18" s="25" t="str">
        <f t="shared" si="3"/>
        <v>4' 17s</v>
      </c>
      <c r="I18" s="25" t="str">
        <f t="shared" si="5"/>
        <v>5' 42s</v>
      </c>
      <c r="J18" s="25" t="str">
        <f t="shared" si="5"/>
        <v>7' 8s</v>
      </c>
      <c r="K18" s="25" t="str">
        <f t="shared" si="5"/>
        <v>14' 17s</v>
      </c>
      <c r="L18" s="25" t="str">
        <f t="shared" si="5"/>
        <v>21' 25s</v>
      </c>
      <c r="M18" s="25" t="str">
        <f t="shared" si="5"/>
        <v>35' 42s</v>
      </c>
      <c r="N18" s="25" t="str">
        <f t="shared" si="6"/>
        <v>1h 11' 25s</v>
      </c>
      <c r="O18" s="25" t="str">
        <f>TEXT(INT(3600/$C18/1000*O$4/3600),"@")  &amp; "h " &amp; TEXT(INT(MOD(3600/$C18/1000*O$4,3600)/60),"@")  &amp; "'" &amp; TEXT(INT(MOD(MOD(3600/$C18/1000*O$4,3600),60)),"@") &amp; "s"</f>
        <v>2h 22'51s</v>
      </c>
      <c r="P18" s="25" t="str">
        <f t="shared" si="7"/>
        <v>2h 30' 42s</v>
      </c>
      <c r="Q18" s="46" t="str">
        <f t="shared" si="7"/>
        <v>5h 1' 23s</v>
      </c>
      <c r="R18" s="8"/>
    </row>
    <row r="19" spans="1:19" ht="20.100000000000001" customHeight="1" thickBot="1">
      <c r="B19" s="31">
        <v>60</v>
      </c>
      <c r="C19" s="34">
        <f t="shared" si="0"/>
        <v>7.2</v>
      </c>
      <c r="D19" s="38" t="str">
        <f t="shared" si="3"/>
        <v>1' 40s</v>
      </c>
      <c r="E19" s="27" t="str">
        <f t="shared" si="3"/>
        <v>2' 30s</v>
      </c>
      <c r="F19" s="27" t="str">
        <f t="shared" si="3"/>
        <v>3' 20s</v>
      </c>
      <c r="G19" s="27" t="str">
        <f t="shared" si="3"/>
        <v>4' 10s</v>
      </c>
      <c r="H19" s="27" t="str">
        <f t="shared" si="3"/>
        <v>5' 0s</v>
      </c>
      <c r="I19" s="27" t="str">
        <f t="shared" si="5"/>
        <v>6' 40s</v>
      </c>
      <c r="J19" s="27" t="str">
        <f t="shared" si="5"/>
        <v>8' 20s</v>
      </c>
      <c r="K19" s="27" t="str">
        <f t="shared" si="5"/>
        <v>16' 40s</v>
      </c>
      <c r="L19" s="27" t="str">
        <f t="shared" si="5"/>
        <v>25' 0s</v>
      </c>
      <c r="M19" s="27" t="str">
        <f t="shared" si="5"/>
        <v>41' 40s</v>
      </c>
      <c r="N19" s="27" t="str">
        <f t="shared" si="6"/>
        <v>1h 23' 20s</v>
      </c>
      <c r="O19" s="27" t="str">
        <f>TEXT(INT(3600/$C19/1000*O$4/3600),"@")  &amp; "h " &amp; TEXT(INT(MOD(3600/$C19/1000*O$4,3600)/60),"@")  &amp; "'" &amp; TEXT(INT(MOD(MOD(3600/$C19/1000*O$4,3600),60)),"@") &amp; "s"</f>
        <v>2h 46'40s</v>
      </c>
      <c r="P19" s="27" t="str">
        <f t="shared" si="7"/>
        <v>2h 55' 50s</v>
      </c>
      <c r="Q19" s="47" t="str">
        <f t="shared" si="7"/>
        <v>5h 51' 37s</v>
      </c>
      <c r="R19" s="8"/>
    </row>
    <row r="20" spans="1:19">
      <c r="B20" s="8"/>
      <c r="C20" s="15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9" ht="14.1" customHeight="1">
      <c r="B21" s="9" t="s">
        <v>2</v>
      </c>
      <c r="C21" s="9"/>
      <c r="D21" s="9"/>
      <c r="E21" s="10" t="s">
        <v>3</v>
      </c>
      <c r="F21" s="9"/>
      <c r="G21" s="9" t="s">
        <v>4</v>
      </c>
      <c r="H21" s="9"/>
      <c r="I21" s="11"/>
      <c r="J21" s="9"/>
    </row>
    <row r="22" spans="1:19" ht="14.1" customHeight="1">
      <c r="A22" s="12"/>
      <c r="B22" s="9" t="s">
        <v>5</v>
      </c>
      <c r="C22" s="9"/>
      <c r="D22" s="9"/>
      <c r="E22" s="9" t="s">
        <v>6</v>
      </c>
      <c r="F22" s="9"/>
      <c r="G22" s="9" t="s">
        <v>7</v>
      </c>
      <c r="H22" s="9"/>
      <c r="I22" s="11"/>
      <c r="J22" s="9"/>
      <c r="K22" s="11"/>
      <c r="L22" s="11"/>
      <c r="M22" s="11"/>
      <c r="N22" s="11"/>
      <c r="O22" s="11"/>
      <c r="P22" s="11"/>
      <c r="Q22" s="11"/>
    </row>
    <row r="23" spans="1:19" ht="14.1" customHeight="1">
      <c r="A23" s="12"/>
      <c r="B23" s="9" t="s">
        <v>8</v>
      </c>
      <c r="C23" s="9"/>
      <c r="D23" s="9"/>
      <c r="E23" s="9" t="s">
        <v>9</v>
      </c>
      <c r="F23" s="9"/>
      <c r="G23" s="9" t="s">
        <v>10</v>
      </c>
      <c r="H23" s="9"/>
      <c r="I23" s="11"/>
      <c r="K23" s="11"/>
      <c r="L23" s="11"/>
      <c r="M23" s="11"/>
      <c r="N23" s="11"/>
      <c r="O23" s="11"/>
      <c r="P23" s="11"/>
      <c r="Q23" s="11"/>
    </row>
    <row r="24" spans="1:19" ht="14.1" customHeight="1">
      <c r="A24" s="12"/>
      <c r="B24" s="9" t="s">
        <v>11</v>
      </c>
      <c r="C24" s="9"/>
      <c r="D24" s="9"/>
      <c r="E24" s="9" t="s">
        <v>12</v>
      </c>
      <c r="F24" s="9"/>
      <c r="G24" s="9" t="s">
        <v>13</v>
      </c>
      <c r="H24" s="9"/>
      <c r="I24" s="11"/>
      <c r="J24" s="11" t="s">
        <v>14</v>
      </c>
      <c r="K24" s="11"/>
      <c r="M24" s="13" t="str">
        <f>J11</f>
        <v>5' 33s</v>
      </c>
      <c r="N24" s="11"/>
      <c r="O24" s="11"/>
      <c r="P24" s="11"/>
      <c r="Q24" s="11"/>
    </row>
    <row r="25" spans="1:19" ht="14.1" customHeight="1">
      <c r="A25" s="12"/>
      <c r="B25" s="9" t="s">
        <v>15</v>
      </c>
      <c r="C25" s="9"/>
      <c r="D25" s="1"/>
      <c r="E25" s="9" t="s">
        <v>16</v>
      </c>
      <c r="G25" s="9" t="s">
        <v>17</v>
      </c>
      <c r="H25" s="9"/>
      <c r="I25" s="11"/>
      <c r="J25" s="11" t="s">
        <v>18</v>
      </c>
      <c r="K25" s="11"/>
      <c r="M25" s="13" t="str">
        <f>F9</f>
        <v>2' 6s</v>
      </c>
      <c r="N25" s="11"/>
      <c r="O25" s="11"/>
      <c r="P25" s="11"/>
      <c r="Q25" s="11"/>
      <c r="S25"/>
    </row>
    <row r="26" spans="1:19" ht="14.1" customHeight="1">
      <c r="A26" s="12"/>
      <c r="B26" s="9" t="s">
        <v>19</v>
      </c>
      <c r="C26" s="9"/>
      <c r="D26" s="14"/>
      <c r="E26" s="9" t="s">
        <v>20</v>
      </c>
      <c r="F26" s="9"/>
      <c r="G26" s="9" t="s">
        <v>21</v>
      </c>
      <c r="H26" s="9"/>
      <c r="I26" s="11"/>
      <c r="J26" s="11" t="s">
        <v>22</v>
      </c>
      <c r="K26" s="11"/>
      <c r="M26" s="13" t="str">
        <f>D7</f>
        <v>1' 0s</v>
      </c>
      <c r="N26" s="11"/>
      <c r="O26" s="11"/>
      <c r="P26" s="11"/>
      <c r="Q26" s="11"/>
    </row>
    <row r="27" spans="1:19" ht="14.1" customHeight="1">
      <c r="B27" s="16" t="s">
        <v>23</v>
      </c>
      <c r="C27" s="16"/>
      <c r="D27" s="17"/>
      <c r="E27" s="16"/>
      <c r="F27" s="16"/>
      <c r="G27" s="16"/>
      <c r="H27" s="16"/>
      <c r="I27" s="16"/>
      <c r="J27" s="11"/>
      <c r="K27" s="11"/>
      <c r="L27" s="11"/>
    </row>
    <row r="28" spans="1:19" ht="14.1" customHeight="1">
      <c r="B28" s="18" t="s">
        <v>24</v>
      </c>
      <c r="C28" s="18"/>
      <c r="D28" s="19"/>
      <c r="E28" s="18"/>
      <c r="F28" s="18"/>
      <c r="G28" s="18"/>
      <c r="H28" s="18"/>
      <c r="I28" s="18"/>
      <c r="K28" s="11"/>
    </row>
  </sheetData>
  <mergeCells count="1">
    <mergeCell ref="L2:P2"/>
  </mergeCells>
  <phoneticPr fontId="0" type="noConversion"/>
  <pageMargins left="0.15748031496062992" right="0.19685039370078741" top="0.98425196850393704" bottom="0.59055118110236227" header="0.51181102362204722" footer="0.23622047244094491"/>
  <pageSetup paperSize="9" scale="52" orientation="landscape" verticalDpi="598" r:id="rId1"/>
  <headerFooter alignWithMargins="0"/>
  <ignoredErrors>
    <ignoredError sqref="O16:O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VMA</vt:lpstr>
      <vt:lpstr>VMA!Zone_d_impression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B98512</cp:lastModifiedBy>
  <cp:lastPrinted>2016-10-10T08:04:19Z</cp:lastPrinted>
  <dcterms:created xsi:type="dcterms:W3CDTF">1996-10-21T11:03:58Z</dcterms:created>
  <dcterms:modified xsi:type="dcterms:W3CDTF">2016-10-10T08:04:37Z</dcterms:modified>
</cp:coreProperties>
</file>